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Val\Desktop\1\Iberbibliotecas\2023\CA\CA2023\Ej_Form\"/>
    </mc:Choice>
  </mc:AlternateContent>
  <xr:revisionPtr revIDLastSave="0" documentId="13_ncr:20001_{566BB34D-D567-4023-A4B2-0647C3C46515}" xr6:coauthVersionLast="47" xr6:coauthVersionMax="47" xr10:uidLastSave="{00000000-0000-0000-0000-000000000000}"/>
  <bookViews>
    <workbookView xWindow="-120" yWindow="-120" windowWidth="20730" windowHeight="11160" xr2:uid="{FE710E81-BDDD-495B-B8E4-960EB1DF0D33}"/>
  </bookViews>
  <sheets>
    <sheet name="1. Orçamento na moeda local" sheetId="1" r:id="rId1"/>
    <sheet name="2. Orçamento USD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I26" i="3"/>
  <c r="H26" i="3"/>
  <c r="G24" i="3"/>
  <c r="G23" i="3"/>
  <c r="G22" i="3"/>
  <c r="G21" i="3"/>
  <c r="G20" i="3"/>
  <c r="G19" i="3"/>
  <c r="G18" i="3"/>
  <c r="G17" i="3"/>
  <c r="G16" i="3"/>
  <c r="G15" i="3"/>
  <c r="I26" i="1"/>
  <c r="H26" i="1"/>
  <c r="G25" i="1"/>
  <c r="G24" i="1"/>
  <c r="G23" i="1"/>
  <c r="G22" i="1"/>
  <c r="G21" i="1"/>
  <c r="G20" i="1"/>
  <c r="G19" i="1"/>
  <c r="G18" i="1"/>
  <c r="G17" i="1"/>
  <c r="G16" i="1"/>
  <c r="G15" i="1"/>
  <c r="A24" i="1"/>
  <c r="A23" i="1"/>
  <c r="A22" i="1"/>
  <c r="A21" i="1"/>
  <c r="A24" i="3"/>
  <c r="A23" i="3"/>
  <c r="A22" i="3"/>
  <c r="A21" i="3"/>
  <c r="G26" i="1" l="1"/>
  <c r="G26" i="3"/>
  <c r="A20" i="1"/>
  <c r="A19" i="3"/>
  <c r="A15" i="3"/>
  <c r="A16" i="3"/>
  <c r="A17" i="3"/>
  <c r="A18" i="3"/>
  <c r="A20" i="3"/>
  <c r="A25" i="3"/>
  <c r="A19" i="1"/>
  <c r="A15" i="1"/>
  <c r="A16" i="1"/>
  <c r="A17" i="1"/>
  <c r="A18" i="1"/>
  <c r="A25" i="1"/>
  <c r="I27" i="3" l="1"/>
  <c r="H27" i="1"/>
  <c r="H27" i="3" l="1"/>
  <c r="G27" i="3"/>
  <c r="I27" i="1"/>
  <c r="G27" i="1"/>
</calcChain>
</file>

<file path=xl/sharedStrings.xml><?xml version="1.0" encoding="utf-8"?>
<sst xmlns="http://schemas.openxmlformats.org/spreadsheetml/2006/main" count="100" uniqueCount="44">
  <si>
    <t>Programa Ibero-Americano de Bibliotecas Públicas, Iberbibliotecas</t>
  </si>
  <si>
    <t>Título do projeto</t>
  </si>
  <si>
    <t>Entidade proponente</t>
  </si>
  <si>
    <t>País ou cidade membro</t>
  </si>
  <si>
    <t>Moeda</t>
  </si>
  <si>
    <t>Moeda local</t>
  </si>
  <si>
    <t>Componente/Resultado</t>
  </si>
  <si>
    <t>conceito de gastos</t>
  </si>
  <si>
    <t>Unidade</t>
  </si>
  <si>
    <t>Que tipo de unidade é (tempo, número de pessoas, número de objetos?)</t>
  </si>
  <si>
    <t>Valor/Custo Unitário na moeda local</t>
  </si>
  <si>
    <t>Subtotal</t>
  </si>
  <si>
    <t>Valor solicitado à Iberbibliotecas</t>
  </si>
  <si>
    <t>Valor da contraparte da entidade</t>
  </si>
  <si>
    <t>Total</t>
  </si>
  <si>
    <t>Percentagem</t>
  </si>
  <si>
    <t>Dólares americanos. USD</t>
  </si>
  <si>
    <t>Não.</t>
  </si>
  <si>
    <t>Formato de orçamento</t>
  </si>
  <si>
    <t>Porcentagem</t>
  </si>
  <si>
    <t>11ª Concurso de Ajudas, 2023</t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</si>
  <si>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- </t>
    </r>
    <r>
      <rPr>
        <sz val="11"/>
        <rFont val="Calibri"/>
        <family val="2"/>
        <scheme val="minor"/>
      </rPr>
      <t>Preencha os demais campos da tabela. Em caso de dúvidas, revise os arquivos de formato de orçamento e cronograma com exemplos.</t>
    </r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
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 </t>
    </r>
    <r>
      <rPr>
        <b/>
        <sz val="11"/>
        <rFont val="Calibri"/>
        <family val="2"/>
        <scheme val="minor"/>
      </rPr>
      <t>1. Orçamento na moeda local e 2. Orçamento USD.</t>
    </r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</si>
  <si>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 Preencha os demais campos da tabela. Em caso de dúvidas, revise os arquivos de formato de orçamento e cronograma com exemplos. 
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
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</t>
    </r>
    <r>
      <rPr>
        <b/>
        <sz val="11"/>
        <rFont val="Calibri"/>
        <family val="2"/>
        <scheme val="minor"/>
      </rPr>
      <t xml:space="preserve"> 1. Orçamento na moeda local e 2. Orçamento USD.</t>
    </r>
  </si>
  <si>
    <t>Conceito de gastos</t>
  </si>
  <si>
    <t>COMPONENTE 1</t>
  </si>
  <si>
    <t>Equipe de pesquisa</t>
  </si>
  <si>
    <t>Número de pessoas</t>
  </si>
  <si>
    <t>Livros para a biblioteca itinerante</t>
  </si>
  <si>
    <t>número de livros</t>
  </si>
  <si>
    <t>livros eletrônicos biblioteca itinerante</t>
  </si>
  <si>
    <t>Móveis para cada área rural: 1 mesa e 40 cadeiras</t>
  </si>
  <si>
    <t>conjunto de móveis</t>
  </si>
  <si>
    <t>COMPONENTE 2</t>
  </si>
  <si>
    <t>Honorários para mediadores que promovem atividades de promoção da leitura</t>
  </si>
  <si>
    <t>Honorários do instrutor de mediadores</t>
  </si>
  <si>
    <t>Viagens do formador às zonas rurais</t>
  </si>
  <si>
    <t>viagens</t>
  </si>
  <si>
    <t>COMPONENTE 3</t>
  </si>
  <si>
    <t>Design e impressão de cartazes e brochuras</t>
  </si>
  <si>
    <t>kits de publicidade</t>
  </si>
  <si>
    <t>TRANSVERSAL</t>
  </si>
  <si>
    <t>Coordenador de projetos (7 meses)</t>
  </si>
  <si>
    <t>Despesas com papelaria e material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</si>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</sst>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</fills>
  <borders count="9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2" xfId="0" applyNumberFormat="1" applyFill="1" applyBorder="1"/>
    <xf numFmtId="0" fontId="0" fillId="4" borderId="2" xfId="0" applyFill="1" applyBorder="1"/>
    <xf numFmtId="0" fontId="6" fillId="6" borderId="2" xfId="0" applyFont="1" applyFill="1" applyBorder="1" applyAlignment="1">
      <alignment wrapText="1"/>
    </xf>
    <xf numFmtId="0" fontId="6" fillId="7" borderId="8" xfId="0" applyFont="1" applyFill="1" applyBorder="1" applyAlignment="1">
      <alignment wrapText="1"/>
    </xf>
    <xf numFmtId="0" fontId="6" fillId="7" borderId="8" xfId="0" applyFont="1" applyFill="1" applyBorder="1"/>
    <xf numFmtId="0" fontId="6" fillId="7" borderId="2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164" fontId="0" fillId="4" borderId="6" xfId="0" applyNumberFormat="1" applyFont="1" applyFill="1" applyBorder="1" applyAlignment="1">
      <alignment wrapText="1"/>
    </xf>
    <xf numFmtId="0" fontId="0" fillId="4" borderId="7" xfId="0" applyFont="1" applyFill="1" applyBorder="1" applyAlignment="1">
      <alignment wrapText="1"/>
    </xf>
    <xf numFmtId="0" fontId="6" fillId="7" borderId="0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164" fontId="0" fillId="0" borderId="6" xfId="0" applyNumberFormat="1" applyFont="1" applyFill="1" applyBorder="1" applyAlignment="1">
      <alignment wrapText="1"/>
    </xf>
  </cellXfs>
  <cellStyles count="1"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34648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6106" y="122239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158473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DE2EAF-798F-4474-9048-147CCC08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081" y="122239"/>
          <a:ext cx="1221583" cy="7982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A222DC-A48E-485B-8810-4474A28C4CC3}" name="Tabla2" displayName="Tabla2" ref="A14:I25" totalsRowShown="0" headerRowDxfId="14" dataDxfId="9" tableBorderDxfId="15">
  <autoFilter ref="A14:I25" xr:uid="{67A222DC-A48E-485B-8810-4474A28C4CC3}"/>
  <tableColumns count="9">
    <tableColumn id="1" xr3:uid="{6C109114-A050-4703-95FF-DB54BD98BA3A}" name="Não." dataDxfId="7">
      <calculatedColumnFormula>ROW('1. Orçamento na moeda local'!$A15)-14</calculatedColumnFormula>
    </tableColumn>
    <tableColumn id="2" xr3:uid="{D259D84C-36A2-4280-BF37-82E9075A191E}" name="Componente/Resultado" dataDxfId="8"/>
    <tableColumn id="3" xr3:uid="{55C9898E-45B3-446D-A3EB-2B4807473399}" name="conceito de gastos" dataDxfId="13"/>
    <tableColumn id="4" xr3:uid="{930BEC38-78AE-4ACB-84A9-419E181ECA5A}" name="Unidade" dataDxfId="12"/>
    <tableColumn id="5" xr3:uid="{3AEDF06C-070F-4687-A9CF-F71DCED4218F}" name="Que tipo de unidade é (tempo, número de pessoas, número de objetos?)" dataDxfId="11"/>
    <tableColumn id="6" xr3:uid="{9873A2F5-33B8-4DE7-9974-AB140BA8BAEB}" name="Valor/Custo Unitário na moeda local" dataDxfId="6"/>
    <tableColumn id="7" xr3:uid="{E9048415-87AF-47E5-9EF5-242EBC558541}" name="Subtotal" dataDxfId="4">
      <calculatedColumnFormula>'1. Orçamento na moeda local'!$D15*'1. Orçamento na moeda local'!$F15</calculatedColumnFormula>
    </tableColumn>
    <tableColumn id="8" xr3:uid="{10A00CDC-4CB6-4605-B1A7-84E34DCD06CD}" name="Valor solicitado à Iberbibliotecas" dataDxfId="5"/>
    <tableColumn id="9" xr3:uid="{26A9CA8C-3C0C-4E1C-9638-6AFE3A4ED049}" name="Valor da contraparte da entidade" dataDxfId="1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D47785-FEB2-4757-8F8D-2CEB047429A7}" name="Tabla1" displayName="Tabla1" ref="A14:I25" totalsRowShown="0" headerRowDxfId="26" dataDxfId="21" tableBorderDxfId="27">
  <autoFilter ref="A14:I25" xr:uid="{7DD47785-FEB2-4757-8F8D-2CEB047429A7}"/>
  <tableColumns count="9">
    <tableColumn id="1" xr3:uid="{A6192E01-9803-492E-9DA6-E67C306DE3A5}" name="Não." dataDxfId="19">
      <calculatedColumnFormula>ROW('2. Orçamento USD'!$A15)-14</calculatedColumnFormula>
    </tableColumn>
    <tableColumn id="2" xr3:uid="{BF655DF5-2461-49EC-8ACF-57228BEB7914}" name="Componente/Resultado" dataDxfId="20"/>
    <tableColumn id="3" xr3:uid="{E9E9D624-1FA6-4896-92D9-2B6E02419E47}" name="Conceito de gastos" dataDxfId="25"/>
    <tableColumn id="4" xr3:uid="{7C91E183-8F0E-451D-A118-8D55D5CBE15E}" name="Unidade" dataDxfId="24"/>
    <tableColumn id="5" xr3:uid="{60CD84E4-2FBE-48AD-800D-3723F4F55F73}" name="Que tipo de unidade é (tempo, número de pessoas, número de objetos?)" dataDxfId="23"/>
    <tableColumn id="6" xr3:uid="{FCC0E250-8D3F-478B-80D5-D0B1044DB668}" name="Valor/Custo Unitário na moeda local" dataDxfId="18"/>
    <tableColumn id="7" xr3:uid="{C577B4E8-8C0E-41C3-A324-CC5D600147DB}" name="Subtotal" dataDxfId="16">
      <calculatedColumnFormula>'2. Orçamento USD'!$D15*'2. Orçamento USD'!$F15</calculatedColumnFormula>
    </tableColumn>
    <tableColumn id="8" xr3:uid="{C4F47930-DDF3-40B1-B25F-94F0C8E17DAA}" name="Valor solicitado à Iberbibliotecas" dataDxfId="17"/>
    <tableColumn id="9" xr3:uid="{68D30FF2-91D4-4A1B-BC3E-DEFED7B10EC8}" name="Valor da contraparte da entidade" dataDxfId="2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abSelected="1" topLeftCell="A14" workbookViewId="0">
      <selection activeCell="B15" sqref="B15"/>
    </sheetView>
  </sheetViews>
  <sheetFormatPr baseColWidth="10" defaultRowHeight="15" x14ac:dyDescent="0.25"/>
  <cols>
    <col min="1" max="1" width="4.5703125" customWidth="1"/>
    <col min="2" max="2" width="19.28515625" customWidth="1"/>
    <col min="3" max="3" width="20.7109375" customWidth="1"/>
    <col min="4" max="4" width="9.140625" customWidth="1"/>
    <col min="5" max="5" width="26.42578125" customWidth="1"/>
    <col min="6" max="6" width="29.42578125" customWidth="1"/>
    <col min="7" max="7" width="20.85546875" customWidth="1"/>
    <col min="8" max="8" width="28.140625" customWidth="1"/>
    <col min="9" max="9" width="29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20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18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1</v>
      </c>
      <c r="C6" s="22"/>
      <c r="D6" s="23"/>
      <c r="E6" s="23"/>
      <c r="F6" s="23"/>
      <c r="G6" s="23"/>
      <c r="H6" s="23"/>
      <c r="I6" s="24"/>
    </row>
    <row r="7" spans="1:13" x14ac:dyDescent="0.25">
      <c r="B7" s="15" t="s">
        <v>2</v>
      </c>
      <c r="C7" s="25"/>
      <c r="D7" s="26"/>
      <c r="E7" s="26"/>
      <c r="F7" s="26"/>
      <c r="G7" s="26"/>
      <c r="H7" s="26"/>
      <c r="I7" s="27"/>
    </row>
    <row r="8" spans="1:13" ht="15" customHeight="1" x14ac:dyDescent="0.25">
      <c r="B8" s="15" t="s">
        <v>3</v>
      </c>
      <c r="C8" s="25"/>
      <c r="D8" s="26"/>
      <c r="E8" s="26"/>
      <c r="F8" s="26"/>
      <c r="G8" s="26"/>
      <c r="H8" s="26"/>
      <c r="I8" s="27"/>
    </row>
    <row r="9" spans="1:13" ht="15" customHeight="1" x14ac:dyDescent="0.25">
      <c r="B9" s="14" t="s">
        <v>4</v>
      </c>
      <c r="C9" s="22" t="s">
        <v>5</v>
      </c>
      <c r="D9" s="23"/>
      <c r="E9" s="23"/>
      <c r="F9" s="23"/>
      <c r="G9" s="23"/>
      <c r="H9" s="23"/>
      <c r="I9" s="24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28" t="s">
        <v>21</v>
      </c>
      <c r="C11" s="29"/>
      <c r="D11" s="29"/>
      <c r="E11" s="29"/>
      <c r="F11" s="29"/>
      <c r="G11" s="29"/>
      <c r="H11" s="29"/>
      <c r="I11" s="29"/>
    </row>
    <row r="12" spans="1:13" ht="94.5" customHeight="1" x14ac:dyDescent="0.25">
      <c r="B12" s="29"/>
      <c r="C12" s="29"/>
      <c r="D12" s="29"/>
      <c r="E12" s="29"/>
      <c r="F12" s="29"/>
      <c r="G12" s="29"/>
      <c r="H12" s="29"/>
      <c r="I12" s="29"/>
    </row>
    <row r="14" spans="1:13" ht="39" x14ac:dyDescent="0.25">
      <c r="A14" s="32" t="s">
        <v>17</v>
      </c>
      <c r="B14" s="19" t="s">
        <v>6</v>
      </c>
      <c r="C14" s="20" t="s">
        <v>7</v>
      </c>
      <c r="D14" s="20" t="s">
        <v>8</v>
      </c>
      <c r="E14" s="19" t="s">
        <v>9</v>
      </c>
      <c r="F14" s="19" t="s">
        <v>10</v>
      </c>
      <c r="G14" s="20" t="s">
        <v>11</v>
      </c>
      <c r="H14" s="19" t="s">
        <v>12</v>
      </c>
      <c r="I14" s="19" t="s">
        <v>13</v>
      </c>
    </row>
    <row r="15" spans="1:13" x14ac:dyDescent="0.25">
      <c r="A15" s="31">
        <f>ROW('1. Orçamento na moeda local'!$A15)-14</f>
        <v>1</v>
      </c>
      <c r="B15" s="34" t="s">
        <v>24</v>
      </c>
      <c r="C15" s="34" t="s">
        <v>25</v>
      </c>
      <c r="D15" s="34">
        <v>3</v>
      </c>
      <c r="E15" s="34" t="s">
        <v>26</v>
      </c>
      <c r="F15" s="35">
        <v>548.24</v>
      </c>
      <c r="G15" s="30">
        <f>'1. Orçamento na moeda local'!$D15*'1. Orçamento na moeda local'!$F15</f>
        <v>1644.72</v>
      </c>
      <c r="H15" s="35">
        <v>1644.72</v>
      </c>
      <c r="I15" s="35"/>
    </row>
    <row r="16" spans="1:13" ht="30" x14ac:dyDescent="0.25">
      <c r="A16" s="31">
        <f>ROW('1. Orçamento na moeda local'!$A16)-14</f>
        <v>2</v>
      </c>
      <c r="B16" s="34" t="s">
        <v>24</v>
      </c>
      <c r="C16" s="34" t="s">
        <v>27</v>
      </c>
      <c r="D16" s="34">
        <v>100</v>
      </c>
      <c r="E16" s="34" t="s">
        <v>28</v>
      </c>
      <c r="F16" s="35">
        <v>54.82</v>
      </c>
      <c r="G16" s="30">
        <f>'1. Orçamento na moeda local'!$D16*'1. Orçamento na moeda local'!$F16</f>
        <v>5482</v>
      </c>
      <c r="H16" s="35">
        <v>5482</v>
      </c>
      <c r="I16" s="35"/>
    </row>
    <row r="17" spans="1:9" ht="30" x14ac:dyDescent="0.25">
      <c r="A17" s="31">
        <f>ROW('1. Orçamento na moeda local'!$A17)-14</f>
        <v>3</v>
      </c>
      <c r="B17" s="34" t="s">
        <v>24</v>
      </c>
      <c r="C17" s="34" t="s">
        <v>29</v>
      </c>
      <c r="D17" s="34">
        <v>3</v>
      </c>
      <c r="E17" s="34" t="s">
        <v>28</v>
      </c>
      <c r="F17" s="35">
        <v>548.24</v>
      </c>
      <c r="G17" s="30">
        <f>'1. Orçamento na moeda local'!$D17*'1. Orçamento na moeda local'!$F17</f>
        <v>1644.72</v>
      </c>
      <c r="H17" s="35">
        <v>1644.72</v>
      </c>
      <c r="I17" s="35"/>
    </row>
    <row r="18" spans="1:9" ht="45" x14ac:dyDescent="0.25">
      <c r="A18" s="31">
        <f>ROW('1. Orçamento na moeda local'!$A18)-14</f>
        <v>4</v>
      </c>
      <c r="B18" s="34" t="s">
        <v>24</v>
      </c>
      <c r="C18" s="34" t="s">
        <v>30</v>
      </c>
      <c r="D18" s="34">
        <v>3</v>
      </c>
      <c r="E18" s="34" t="s">
        <v>31</v>
      </c>
      <c r="F18" s="35">
        <v>2960.5</v>
      </c>
      <c r="G18" s="30">
        <f>'1. Orçamento na moeda local'!$D18*'1. Orçamento na moeda local'!$F18</f>
        <v>8881.5</v>
      </c>
      <c r="H18" s="35">
        <v>8881.5</v>
      </c>
      <c r="I18" s="35"/>
    </row>
    <row r="19" spans="1:9" ht="75" x14ac:dyDescent="0.25">
      <c r="A19" s="31">
        <f>ROW('1. Orçamento na moeda local'!$A19)-14</f>
        <v>5</v>
      </c>
      <c r="B19" s="34" t="s">
        <v>32</v>
      </c>
      <c r="C19" s="34" t="s">
        <v>33</v>
      </c>
      <c r="D19" s="34">
        <v>3</v>
      </c>
      <c r="E19" s="34" t="s">
        <v>26</v>
      </c>
      <c r="F19" s="35">
        <v>1096.48</v>
      </c>
      <c r="G19" s="30">
        <f>'1. Orçamento na moeda local'!$D19*'1. Orçamento na moeda local'!$F19</f>
        <v>3289.44</v>
      </c>
      <c r="H19" s="35">
        <v>3289.44</v>
      </c>
      <c r="I19" s="35"/>
    </row>
    <row r="20" spans="1:9" ht="45" x14ac:dyDescent="0.25">
      <c r="A20" s="31">
        <f>ROW('1. Orçamento na moeda local'!$A20)-14</f>
        <v>6</v>
      </c>
      <c r="B20" s="34" t="s">
        <v>32</v>
      </c>
      <c r="C20" s="34" t="s">
        <v>34</v>
      </c>
      <c r="D20" s="34">
        <v>1</v>
      </c>
      <c r="E20" s="34" t="s">
        <v>26</v>
      </c>
      <c r="F20" s="35">
        <v>10964.81</v>
      </c>
      <c r="G20" s="30">
        <f>'1. Orçamento na moeda local'!$D20*'1. Orçamento na moeda local'!$F20</f>
        <v>10964.81</v>
      </c>
      <c r="H20" s="35"/>
      <c r="I20" s="35">
        <v>10964.81</v>
      </c>
    </row>
    <row r="21" spans="1:9" ht="30" x14ac:dyDescent="0.25">
      <c r="A21" s="31">
        <f>ROW('1. Orçamento na moeda local'!$A21)-14</f>
        <v>7</v>
      </c>
      <c r="B21" s="34" t="s">
        <v>32</v>
      </c>
      <c r="C21" s="34" t="s">
        <v>35</v>
      </c>
      <c r="D21" s="34">
        <v>21</v>
      </c>
      <c r="E21" s="34" t="s">
        <v>36</v>
      </c>
      <c r="F21" s="35">
        <v>219.3</v>
      </c>
      <c r="G21" s="30">
        <f>'1. Orçamento na moeda local'!$D21*'1. Orçamento na moeda local'!$F21</f>
        <v>4605.3</v>
      </c>
      <c r="H21" s="35">
        <v>4605.3</v>
      </c>
      <c r="I21" s="35"/>
    </row>
    <row r="22" spans="1:9" ht="45" x14ac:dyDescent="0.25">
      <c r="A22" s="31">
        <f>ROW('1. Orçamento na moeda local'!$A22)-14</f>
        <v>8</v>
      </c>
      <c r="B22" s="34" t="s">
        <v>37</v>
      </c>
      <c r="C22" s="34" t="s">
        <v>38</v>
      </c>
      <c r="D22" s="34">
        <v>3</v>
      </c>
      <c r="E22" s="34" t="s">
        <v>39</v>
      </c>
      <c r="F22" s="35">
        <v>1644.72</v>
      </c>
      <c r="G22" s="30">
        <f>'1. Orçamento na moeda local'!$D22*'1. Orçamento na moeda local'!$F22</f>
        <v>4934.16</v>
      </c>
      <c r="H22" s="35">
        <v>4934.16</v>
      </c>
      <c r="I22" s="35"/>
    </row>
    <row r="23" spans="1:9" ht="30" x14ac:dyDescent="0.25">
      <c r="A23" s="31">
        <f>ROW('1. Orçamento na moeda local'!$A23)-14</f>
        <v>9</v>
      </c>
      <c r="B23" s="34" t="s">
        <v>40</v>
      </c>
      <c r="C23" s="34" t="s">
        <v>41</v>
      </c>
      <c r="D23" s="34">
        <v>1</v>
      </c>
      <c r="E23" s="34" t="s">
        <v>26</v>
      </c>
      <c r="F23" s="35">
        <v>30701.46</v>
      </c>
      <c r="G23" s="30">
        <f>'1. Orçamento na moeda local'!$D23*'1. Orçamento na moeda local'!$F23</f>
        <v>30701.46</v>
      </c>
      <c r="H23" s="35"/>
      <c r="I23" s="35">
        <v>30701.46</v>
      </c>
    </row>
    <row r="24" spans="1:9" ht="30" x14ac:dyDescent="0.25">
      <c r="A24" s="31">
        <f>ROW('1. Orçamento na moeda local'!$A24)-14</f>
        <v>10</v>
      </c>
      <c r="B24" s="34" t="s">
        <v>40</v>
      </c>
      <c r="C24" s="34" t="s">
        <v>42</v>
      </c>
      <c r="D24" s="34">
        <v>7</v>
      </c>
      <c r="E24" s="34" t="s">
        <v>43</v>
      </c>
      <c r="F24" s="35">
        <v>274.12</v>
      </c>
      <c r="G24" s="30">
        <f>'1. Orçamento na moeda local'!$D24*'1. Orçamento na moeda local'!$F24</f>
        <v>1918.8400000000001</v>
      </c>
      <c r="H24" s="35">
        <v>1918.8400000000001</v>
      </c>
      <c r="I24" s="35"/>
    </row>
    <row r="25" spans="1:9" x14ac:dyDescent="0.25">
      <c r="A25" s="31">
        <f>ROW('1. Orçamento na moeda local'!$A25)-14</f>
        <v>11</v>
      </c>
      <c r="B25" s="33"/>
      <c r="C25" s="34"/>
      <c r="D25" s="34"/>
      <c r="E25" s="34"/>
      <c r="F25" s="35"/>
      <c r="G25" s="30">
        <f>'1. Orçamento na moeda local'!$D25*'1. Orçamento na moeda local'!$F25</f>
        <v>0</v>
      </c>
      <c r="H25" s="35"/>
      <c r="I25" s="35"/>
    </row>
    <row r="26" spans="1:9" x14ac:dyDescent="0.25">
      <c r="F26" s="18" t="s">
        <v>14</v>
      </c>
      <c r="G26" s="16">
        <f>SUM('1. Orçamento na moeda local'!$G$15:$G$25)</f>
        <v>74066.950000000012</v>
      </c>
      <c r="H26" s="16">
        <f>SUM('1. Orçamento na moeda local'!$H$15:$H$25)</f>
        <v>32400.68</v>
      </c>
      <c r="I26" s="16">
        <f>SUM('1. Orçamento na moeda local'!$I$15:$I$25)</f>
        <v>41666.269999999997</v>
      </c>
    </row>
    <row r="27" spans="1:9" x14ac:dyDescent="0.25">
      <c r="F27" s="18" t="s">
        <v>19</v>
      </c>
      <c r="G27" s="17">
        <f>IF(G26=0,"",G26*100/$G$26)</f>
        <v>100</v>
      </c>
      <c r="H27" s="17">
        <f>IF(G26=0,"",H26*100/$G$26)</f>
        <v>43.745125187414892</v>
      </c>
      <c r="I27" s="17">
        <f>IF(G26=0,"",I26*100/$G$26)</f>
        <v>56.254874812585086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3" priority="2">
      <formula>IF($I$27="",FALSE,IF($I$27&lt;20,TRUE,FALSE))</formula>
    </cfRule>
  </conditionalFormatting>
  <conditionalFormatting sqref="H15:I25">
    <cfRule type="expression" dxfId="2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topLeftCell="A12" workbookViewId="0">
      <selection activeCell="B14" sqref="B14"/>
    </sheetView>
  </sheetViews>
  <sheetFormatPr baseColWidth="10" defaultRowHeight="15" x14ac:dyDescent="0.25"/>
  <cols>
    <col min="1" max="1" width="4.5703125" customWidth="1"/>
    <col min="2" max="2" width="20.42578125" customWidth="1"/>
    <col min="3" max="3" width="21.140625" customWidth="1"/>
    <col min="4" max="4" width="10.28515625" customWidth="1"/>
    <col min="5" max="5" width="24.85546875" customWidth="1"/>
    <col min="6" max="6" width="30.28515625" customWidth="1"/>
    <col min="7" max="7" width="20.85546875" customWidth="1"/>
    <col min="8" max="8" width="28.140625" customWidth="1"/>
    <col min="9" max="9" width="29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20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18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1</v>
      </c>
      <c r="C6" s="22"/>
      <c r="D6" s="23"/>
      <c r="E6" s="23"/>
      <c r="F6" s="23"/>
      <c r="G6" s="23"/>
      <c r="H6" s="23"/>
      <c r="I6" s="24"/>
    </row>
    <row r="7" spans="1:9" x14ac:dyDescent="0.25">
      <c r="B7" s="15" t="s">
        <v>2</v>
      </c>
      <c r="C7" s="25"/>
      <c r="D7" s="26"/>
      <c r="E7" s="26"/>
      <c r="F7" s="26"/>
      <c r="G7" s="26"/>
      <c r="H7" s="26"/>
      <c r="I7" s="27"/>
    </row>
    <row r="8" spans="1:9" x14ac:dyDescent="0.25">
      <c r="B8" s="15" t="s">
        <v>3</v>
      </c>
      <c r="C8" s="25"/>
      <c r="D8" s="26"/>
      <c r="E8" s="26"/>
      <c r="F8" s="26"/>
      <c r="G8" s="26"/>
      <c r="H8" s="26"/>
      <c r="I8" s="27"/>
    </row>
    <row r="9" spans="1:9" x14ac:dyDescent="0.25">
      <c r="B9" s="14" t="s">
        <v>4</v>
      </c>
      <c r="C9" s="22" t="s">
        <v>16</v>
      </c>
      <c r="D9" s="23"/>
      <c r="E9" s="23"/>
      <c r="F9" s="23"/>
      <c r="G9" s="23"/>
      <c r="H9" s="23"/>
      <c r="I9" s="24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28" t="s">
        <v>22</v>
      </c>
      <c r="C11" s="29"/>
      <c r="D11" s="29"/>
      <c r="E11" s="29"/>
      <c r="F11" s="29"/>
      <c r="G11" s="29"/>
      <c r="H11" s="29"/>
      <c r="I11" s="29"/>
    </row>
    <row r="12" spans="1:9" ht="90" customHeight="1" x14ac:dyDescent="0.25">
      <c r="B12" s="29"/>
      <c r="C12" s="29"/>
      <c r="D12" s="29"/>
      <c r="E12" s="29"/>
      <c r="F12" s="29"/>
      <c r="G12" s="29"/>
      <c r="H12" s="29"/>
      <c r="I12" s="29"/>
    </row>
    <row r="14" spans="1:9" ht="39" x14ac:dyDescent="0.25">
      <c r="A14" s="32" t="s">
        <v>17</v>
      </c>
      <c r="B14" s="19" t="s">
        <v>6</v>
      </c>
      <c r="C14" s="20" t="s">
        <v>23</v>
      </c>
      <c r="D14" s="20" t="s">
        <v>8</v>
      </c>
      <c r="E14" s="19" t="s">
        <v>9</v>
      </c>
      <c r="F14" s="19" t="s">
        <v>10</v>
      </c>
      <c r="G14" s="20" t="s">
        <v>11</v>
      </c>
      <c r="H14" s="19" t="s">
        <v>12</v>
      </c>
      <c r="I14" s="19" t="s">
        <v>13</v>
      </c>
    </row>
    <row r="15" spans="1:9" x14ac:dyDescent="0.25">
      <c r="A15" s="31">
        <f>ROW('2. Orçamento USD'!$A15)-14</f>
        <v>1</v>
      </c>
      <c r="B15" s="34" t="s">
        <v>24</v>
      </c>
      <c r="C15" s="34" t="s">
        <v>25</v>
      </c>
      <c r="D15" s="34">
        <v>3</v>
      </c>
      <c r="E15" s="34" t="s">
        <v>26</v>
      </c>
      <c r="F15" s="35">
        <v>107.72</v>
      </c>
      <c r="G15" s="30">
        <f>'2. Orçamento USD'!$D15*'2. Orçamento USD'!$F15</f>
        <v>323.15999999999997</v>
      </c>
      <c r="H15" s="35">
        <v>323.16000000000003</v>
      </c>
      <c r="I15" s="35">
        <v>0</v>
      </c>
    </row>
    <row r="16" spans="1:9" ht="30" x14ac:dyDescent="0.25">
      <c r="A16" s="31">
        <f>ROW('2. Orçamento USD'!$A16)-14</f>
        <v>2</v>
      </c>
      <c r="B16" s="34" t="s">
        <v>24</v>
      </c>
      <c r="C16" s="34" t="s">
        <v>27</v>
      </c>
      <c r="D16" s="34">
        <v>100</v>
      </c>
      <c r="E16" s="34" t="s">
        <v>28</v>
      </c>
      <c r="F16" s="35">
        <v>10.78</v>
      </c>
      <c r="G16" s="30">
        <f>'2. Orçamento USD'!$D16*'2. Orçamento USD'!$F16</f>
        <v>1078</v>
      </c>
      <c r="H16" s="35">
        <v>1078</v>
      </c>
      <c r="I16" s="35">
        <v>0</v>
      </c>
    </row>
    <row r="17" spans="1:9" ht="30" x14ac:dyDescent="0.25">
      <c r="A17" s="31">
        <f>ROW('2. Orçamento USD'!$A17)-14</f>
        <v>3</v>
      </c>
      <c r="B17" s="34" t="s">
        <v>24</v>
      </c>
      <c r="C17" s="34" t="s">
        <v>29</v>
      </c>
      <c r="D17" s="34">
        <v>3</v>
      </c>
      <c r="E17" s="34" t="s">
        <v>28</v>
      </c>
      <c r="F17" s="35">
        <v>107.72</v>
      </c>
      <c r="G17" s="30">
        <f>'2. Orçamento USD'!$D17*'2. Orçamento USD'!$F17</f>
        <v>323.15999999999997</v>
      </c>
      <c r="H17" s="35">
        <v>323.16000000000003</v>
      </c>
      <c r="I17" s="35">
        <v>0</v>
      </c>
    </row>
    <row r="18" spans="1:9" ht="45" x14ac:dyDescent="0.25">
      <c r="A18" s="31">
        <f>ROW('2. Orçamento USD'!$A18)-14</f>
        <v>4</v>
      </c>
      <c r="B18" s="34" t="s">
        <v>24</v>
      </c>
      <c r="C18" s="34" t="s">
        <v>30</v>
      </c>
      <c r="D18" s="34">
        <v>3</v>
      </c>
      <c r="E18" s="34" t="s">
        <v>31</v>
      </c>
      <c r="F18" s="35">
        <v>581.65</v>
      </c>
      <c r="G18" s="30">
        <f>'2. Orçamento USD'!$D18*'2. Orçamento USD'!$F18</f>
        <v>1744.9499999999998</v>
      </c>
      <c r="H18" s="35">
        <v>1744.95</v>
      </c>
      <c r="I18" s="35">
        <v>0</v>
      </c>
    </row>
    <row r="19" spans="1:9" ht="75" x14ac:dyDescent="0.25">
      <c r="A19" s="31">
        <f>ROW('2. Orçamento USD'!$A19)-14</f>
        <v>5</v>
      </c>
      <c r="B19" s="34" t="s">
        <v>32</v>
      </c>
      <c r="C19" s="34" t="s">
        <v>33</v>
      </c>
      <c r="D19" s="34">
        <v>3</v>
      </c>
      <c r="E19" s="34" t="s">
        <v>26</v>
      </c>
      <c r="F19" s="35">
        <v>215.42999999999998</v>
      </c>
      <c r="G19" s="30">
        <f>'2. Orçamento USD'!$D19*'2. Orçamento USD'!$F19</f>
        <v>646.29</v>
      </c>
      <c r="H19" s="35">
        <v>646.29</v>
      </c>
      <c r="I19" s="35">
        <v>0</v>
      </c>
    </row>
    <row r="20" spans="1:9" ht="45" x14ac:dyDescent="0.25">
      <c r="A20" s="31">
        <f>ROW('2. Orçamento USD'!$A20)-14</f>
        <v>6</v>
      </c>
      <c r="B20" s="34" t="s">
        <v>32</v>
      </c>
      <c r="C20" s="34" t="s">
        <v>34</v>
      </c>
      <c r="D20" s="34">
        <v>1</v>
      </c>
      <c r="E20" s="34" t="s">
        <v>26</v>
      </c>
      <c r="F20" s="35">
        <v>2154.25</v>
      </c>
      <c r="G20" s="30">
        <f>'2. Orçamento USD'!$D20*'2. Orçamento USD'!$F20</f>
        <v>2154.25</v>
      </c>
      <c r="H20" s="35">
        <v>0</v>
      </c>
      <c r="I20" s="35">
        <v>2154.25</v>
      </c>
    </row>
    <row r="21" spans="1:9" ht="30" x14ac:dyDescent="0.25">
      <c r="A21" s="31">
        <f>ROW('2. Orçamento USD'!$A21)-14</f>
        <v>7</v>
      </c>
      <c r="B21" s="34" t="s">
        <v>32</v>
      </c>
      <c r="C21" s="34" t="s">
        <v>35</v>
      </c>
      <c r="D21" s="34">
        <v>21</v>
      </c>
      <c r="E21" s="34" t="s">
        <v>36</v>
      </c>
      <c r="F21" s="35">
        <v>43.089999999999996</v>
      </c>
      <c r="G21" s="30">
        <f>'2. Orçamento USD'!$D21*'2. Orçamento USD'!$F21</f>
        <v>904.88999999999987</v>
      </c>
      <c r="H21" s="35">
        <v>904.89</v>
      </c>
      <c r="I21" s="35">
        <v>0</v>
      </c>
    </row>
    <row r="22" spans="1:9" ht="30" x14ac:dyDescent="0.25">
      <c r="A22" s="31">
        <f>ROW('2. Orçamento USD'!$A22)-14</f>
        <v>8</v>
      </c>
      <c r="B22" s="34" t="s">
        <v>37</v>
      </c>
      <c r="C22" s="34" t="s">
        <v>38</v>
      </c>
      <c r="D22" s="34">
        <v>3</v>
      </c>
      <c r="E22" s="34" t="s">
        <v>39</v>
      </c>
      <c r="F22" s="35">
        <v>323.14</v>
      </c>
      <c r="G22" s="30">
        <f>'2. Orçamento USD'!$D22*'2. Orçamento USD'!$F22</f>
        <v>969.42</v>
      </c>
      <c r="H22" s="35">
        <v>969.42</v>
      </c>
      <c r="I22" s="35">
        <v>0</v>
      </c>
    </row>
    <row r="23" spans="1:9" ht="30" x14ac:dyDescent="0.25">
      <c r="A23" s="31">
        <f>ROW('2. Orçamento USD'!$A23)-14</f>
        <v>9</v>
      </c>
      <c r="B23" s="34" t="s">
        <v>40</v>
      </c>
      <c r="C23" s="34" t="s">
        <v>41</v>
      </c>
      <c r="D23" s="34">
        <v>1</v>
      </c>
      <c r="E23" s="34" t="s">
        <v>26</v>
      </c>
      <c r="F23" s="35">
        <v>6031.89</v>
      </c>
      <c r="G23" s="30">
        <f>'2. Orçamento USD'!$D23*'2. Orçamento USD'!$F23</f>
        <v>6031.89</v>
      </c>
      <c r="H23" s="35">
        <v>0</v>
      </c>
      <c r="I23" s="35">
        <v>6031.89</v>
      </c>
    </row>
    <row r="24" spans="1:9" ht="30" x14ac:dyDescent="0.25">
      <c r="A24" s="31">
        <f>ROW('2. Orçamento USD'!$A24)-14</f>
        <v>10</v>
      </c>
      <c r="B24" s="34" t="s">
        <v>40</v>
      </c>
      <c r="C24" s="34" t="s">
        <v>42</v>
      </c>
      <c r="D24" s="34">
        <v>7</v>
      </c>
      <c r="E24" s="34" t="s">
        <v>43</v>
      </c>
      <c r="F24" s="35">
        <v>53.86</v>
      </c>
      <c r="G24" s="30">
        <f>'2. Orçamento USD'!$D24*'2. Orçamento USD'!$F24</f>
        <v>377.02</v>
      </c>
      <c r="H24" s="35">
        <v>377.02</v>
      </c>
      <c r="I24" s="35">
        <v>0</v>
      </c>
    </row>
    <row r="25" spans="1:9" x14ac:dyDescent="0.25">
      <c r="A25" s="31">
        <f>ROW('2. Orçamento USD'!$A25)-14</f>
        <v>11</v>
      </c>
      <c r="B25" s="33"/>
      <c r="C25" s="34"/>
      <c r="D25" s="34"/>
      <c r="E25" s="34"/>
      <c r="F25" s="35"/>
      <c r="G25" s="30">
        <f>'2. Orçamento USD'!$D25*'2. Orçamento USD'!$F25</f>
        <v>0</v>
      </c>
      <c r="H25" s="35"/>
      <c r="I25" s="35"/>
    </row>
    <row r="26" spans="1:9" x14ac:dyDescent="0.25">
      <c r="F26" s="21" t="s">
        <v>14</v>
      </c>
      <c r="G26" s="16">
        <f>SUM('2. Orçamento USD'!$G$15:$G$25)</f>
        <v>14553.029999999999</v>
      </c>
      <c r="H26" s="16">
        <f>SUM('2. Orçamento USD'!$H$15:$H$25)</f>
        <v>6366.8900000000012</v>
      </c>
      <c r="I26" s="16">
        <f>SUM('2. Orçamento USD'!$I$15:$I$25)</f>
        <v>8186.14</v>
      </c>
    </row>
    <row r="27" spans="1:9" x14ac:dyDescent="0.25">
      <c r="F27" s="21" t="s">
        <v>15</v>
      </c>
      <c r="G27" s="17">
        <f>IF(G26=0,"",G26*100/$G$26)</f>
        <v>100.00000000000001</v>
      </c>
      <c r="H27" s="17">
        <f>IF(G26=0,"",H26*100/$G$26)</f>
        <v>43.749583420085038</v>
      </c>
      <c r="I27" s="17">
        <f>IF(G26=0,"",I26*100/$G$26)</f>
        <v>56.250416579914976</v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" priority="2">
      <formula>IF($I$27="",FALSE,IF($I$27&lt;20,TRUE,FALSE))</formula>
    </cfRule>
  </conditionalFormatting>
  <conditionalFormatting sqref="H15:I25">
    <cfRule type="expression" dxfId="0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Orçamento na moeda local</vt:lpstr>
      <vt:lpstr>2. Orçamento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TeVal</cp:lastModifiedBy>
  <dcterms:created xsi:type="dcterms:W3CDTF">2023-03-29T19:37:24Z</dcterms:created>
  <dcterms:modified xsi:type="dcterms:W3CDTF">2023-04-11T20:55:49Z</dcterms:modified>
</cp:coreProperties>
</file>